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W9" i="5" l="1"/>
  <c r="K9" i="5"/>
  <c r="U9" i="5"/>
  <c r="T9" i="5"/>
  <c r="S9" i="5"/>
  <c r="R9" i="5"/>
  <c r="Q9" i="5"/>
  <c r="I9" i="5"/>
  <c r="H9" i="5"/>
  <c r="G9" i="5"/>
  <c r="F9" i="5"/>
  <c r="E9" i="5"/>
  <c r="AS9" i="5" l="1"/>
  <c r="AG9" i="5"/>
  <c r="AQ9" i="5"/>
  <c r="AP9" i="5"/>
  <c r="AO9" i="5"/>
  <c r="AN9" i="5"/>
  <c r="AM9" i="5"/>
  <c r="AE9" i="5"/>
  <c r="AD9" i="5"/>
  <c r="AC9" i="5"/>
  <c r="AB9" i="5"/>
  <c r="AA9" i="5"/>
  <c r="I14" i="5" l="1"/>
  <c r="G14" i="5"/>
  <c r="E14" i="5"/>
  <c r="V9" i="5"/>
  <c r="K13" i="5"/>
  <c r="H13" i="5"/>
  <c r="G13" i="5"/>
  <c r="F13" i="5"/>
  <c r="E13" i="5"/>
  <c r="E15" i="5" s="1"/>
  <c r="I13" i="5" l="1"/>
  <c r="J9" i="5"/>
  <c r="N13" i="5"/>
  <c r="L13" i="5"/>
  <c r="M13" i="5"/>
  <c r="G15" i="5"/>
  <c r="AR9" i="5"/>
  <c r="K14" i="5"/>
  <c r="J14" i="5" s="1"/>
  <c r="F14" i="5"/>
  <c r="L14" i="5" s="1"/>
  <c r="H14" i="5"/>
  <c r="H15" i="5" s="1"/>
  <c r="M15" i="5" s="1"/>
  <c r="AF9" i="5"/>
  <c r="O14" i="5"/>
  <c r="K15" i="5"/>
  <c r="I15" i="5" l="1"/>
  <c r="O15" i="5" s="1"/>
  <c r="O13" i="5"/>
  <c r="J13" i="5"/>
  <c r="M14" i="5"/>
  <c r="N14" i="5"/>
  <c r="F15" i="5"/>
  <c r="J15" i="5" l="1"/>
  <c r="L15" i="5"/>
  <c r="N15" i="5"/>
</calcChain>
</file>

<file path=xl/sharedStrings.xml><?xml version="1.0" encoding="utf-8"?>
<sst xmlns="http://schemas.openxmlformats.org/spreadsheetml/2006/main" count="82" uniqueCount="40">
  <si>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</si>
  <si>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</si>
  <si>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</si>
  <si>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</si>
  <si>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</si>
  <si>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</si>
  <si>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</si>
  <si>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</si>
  <si>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</si>
  <si>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</si>
  <si>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</si>
  <si>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</si>
  <si>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</si>
  <si>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</si>
  <si>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</si>
  <si>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</si>
  <si>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</si>
  <si>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</si>
  <si>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</si>
  <si>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</si>
  <si>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</si>
  <si>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</si>
  <si>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</si>
  <si>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</si>
  <si>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 2</t>
  </si>
  <si>
    <t>4.</t>
  </si>
  <si>
    <t>Lasse Saraluoto</t>
  </si>
  <si>
    <t>2.2.2002   Lahti</t>
  </si>
  <si>
    <t>LMV = Lahden Mailaveikot  (1929),  kasvattajaseura</t>
  </si>
  <si>
    <t>KPL = Kouvolan Pallonlyöjät  (1931)</t>
  </si>
  <si>
    <t>3.</t>
  </si>
  <si>
    <t>LMV</t>
  </si>
  <si>
    <t>8.</t>
  </si>
  <si>
    <t>10.</t>
  </si>
  <si>
    <t>11.</t>
  </si>
  <si>
    <t>Tarmo</t>
  </si>
  <si>
    <t>Tarmo = Ikaalisten Tarmo  (1908)</t>
  </si>
  <si>
    <t>Kiri 2020 = Jyväskylän Kiri 2020  (2020)</t>
  </si>
  <si>
    <t>7.</t>
  </si>
  <si>
    <t>Kiri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</si>
</sst>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bestFit="1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7.85546875" bestFit="1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>
        <v>2019</v>
      </c>
      <c r="Y4" s="14" t="s">
        <v>25</v>
      </c>
      <c r="Z4" s="1" t="s">
        <v>24</v>
      </c>
      <c r="AA4" s="12">
        <v>14</v>
      </c>
      <c r="AB4" s="12">
        <v>3</v>
      </c>
      <c r="AC4" s="12">
        <v>19</v>
      </c>
      <c r="AD4" s="13">
        <v>10</v>
      </c>
      <c r="AE4" s="12">
        <v>65</v>
      </c>
      <c r="AF4" s="66">
        <v>0.58030000000000004</v>
      </c>
      <c r="AG4" s="18">
        <v>112</v>
      </c>
      <c r="AH4" s="39"/>
      <c r="AI4" s="7"/>
      <c r="AJ4" s="7"/>
      <c r="AK4" s="7"/>
      <c r="AM4" s="12">
        <v>2</v>
      </c>
      <c r="AN4" s="12">
        <v>0</v>
      </c>
      <c r="AO4" s="12">
        <v>0</v>
      </c>
      <c r="AP4" s="12">
        <v>1</v>
      </c>
      <c r="AQ4" s="12">
        <v>6</v>
      </c>
      <c r="AR4" s="64">
        <v>0.5454</v>
      </c>
      <c r="AS4" s="18">
        <v>11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8"/>
      <c r="W5" s="18"/>
      <c r="X5" s="12">
        <v>2020</v>
      </c>
      <c r="Y5" s="14" t="s">
        <v>30</v>
      </c>
      <c r="Z5" s="1" t="s">
        <v>24</v>
      </c>
      <c r="AA5" s="12">
        <v>8</v>
      </c>
      <c r="AB5" s="12">
        <v>1</v>
      </c>
      <c r="AC5" s="12">
        <v>5</v>
      </c>
      <c r="AD5" s="13">
        <v>5</v>
      </c>
      <c r="AE5" s="12">
        <v>32</v>
      </c>
      <c r="AF5" s="31">
        <v>0.5423</v>
      </c>
      <c r="AG5" s="18">
        <v>59</v>
      </c>
      <c r="AH5" s="39"/>
      <c r="AI5" s="7"/>
      <c r="AJ5" s="7"/>
      <c r="AK5" s="7"/>
      <c r="AL5" s="67"/>
      <c r="AM5" s="12"/>
      <c r="AN5" s="12"/>
      <c r="AO5" s="13"/>
      <c r="AP5" s="12"/>
      <c r="AQ5" s="12"/>
      <c r="AR5" s="64"/>
      <c r="AS5" s="1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8"/>
      <c r="W6" s="18"/>
      <c r="X6" s="68">
        <v>2021</v>
      </c>
      <c r="Y6" s="72" t="s">
        <v>25</v>
      </c>
      <c r="Z6" s="69" t="s">
        <v>31</v>
      </c>
      <c r="AA6" s="68">
        <v>10</v>
      </c>
      <c r="AB6" s="68">
        <v>4</v>
      </c>
      <c r="AC6" s="68">
        <v>23</v>
      </c>
      <c r="AD6" s="73">
        <v>17</v>
      </c>
      <c r="AE6" s="68">
        <v>65</v>
      </c>
      <c r="AF6" s="70">
        <v>0.77380000000000004</v>
      </c>
      <c r="AG6" s="71">
        <v>84</v>
      </c>
      <c r="AH6" s="7" t="s">
        <v>32</v>
      </c>
      <c r="AI6" s="7"/>
      <c r="AJ6" s="7" t="s">
        <v>33</v>
      </c>
      <c r="AK6" s="7"/>
      <c r="AL6" s="15"/>
      <c r="AM6" s="68">
        <v>2</v>
      </c>
      <c r="AN6" s="68">
        <v>0</v>
      </c>
      <c r="AO6" s="73">
        <v>1</v>
      </c>
      <c r="AP6" s="68">
        <v>1</v>
      </c>
      <c r="AQ6" s="68">
        <v>8</v>
      </c>
      <c r="AR6" s="74">
        <v>0.72729999999999995</v>
      </c>
      <c r="AS6" s="71">
        <v>11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68">
        <v>2022</v>
      </c>
      <c r="C7" s="72" t="s">
        <v>34</v>
      </c>
      <c r="D7" s="69" t="s">
        <v>35</v>
      </c>
      <c r="E7" s="68">
        <v>24</v>
      </c>
      <c r="F7" s="68">
        <v>2</v>
      </c>
      <c r="G7" s="68">
        <v>8</v>
      </c>
      <c r="H7" s="73">
        <v>8</v>
      </c>
      <c r="I7" s="68">
        <v>75</v>
      </c>
      <c r="J7" s="70">
        <v>0.54349999999999998</v>
      </c>
      <c r="K7" s="71">
        <v>138</v>
      </c>
      <c r="L7" s="39"/>
      <c r="M7" s="7"/>
      <c r="N7" s="7"/>
      <c r="O7" s="7"/>
      <c r="P7" s="10"/>
      <c r="Q7" s="12">
        <v>3</v>
      </c>
      <c r="R7" s="12">
        <v>0</v>
      </c>
      <c r="S7" s="13">
        <v>0</v>
      </c>
      <c r="T7" s="12">
        <v>0</v>
      </c>
      <c r="U7" s="12">
        <v>11</v>
      </c>
      <c r="V7" s="64">
        <v>0.57889999999999997</v>
      </c>
      <c r="W7" s="10">
        <v>19</v>
      </c>
      <c r="X7" s="12"/>
      <c r="Y7" s="14"/>
      <c r="Z7" s="1"/>
      <c r="AA7" s="12"/>
      <c r="AB7" s="12"/>
      <c r="AC7" s="12"/>
      <c r="AD7" s="13"/>
      <c r="AE7" s="12"/>
      <c r="AF7" s="31"/>
      <c r="AG7" s="18"/>
      <c r="AH7" s="39"/>
      <c r="AI7" s="7"/>
      <c r="AJ7" s="7"/>
      <c r="AK7" s="7"/>
      <c r="AL7" s="67"/>
      <c r="AM7" s="12"/>
      <c r="AN7" s="12"/>
      <c r="AO7" s="13"/>
      <c r="AP7" s="68"/>
      <c r="AQ7" s="68"/>
      <c r="AR7" s="74"/>
      <c r="AS7" s="71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>
        <v>2023</v>
      </c>
      <c r="C8" s="13" t="s">
        <v>38</v>
      </c>
      <c r="D8" s="1" t="s">
        <v>39</v>
      </c>
      <c r="E8" s="12">
        <v>21</v>
      </c>
      <c r="F8" s="12">
        <v>2</v>
      </c>
      <c r="G8" s="12">
        <v>10</v>
      </c>
      <c r="H8" s="12">
        <v>4</v>
      </c>
      <c r="I8" s="12">
        <v>53</v>
      </c>
      <c r="J8" s="75">
        <v>0.47749999999999998</v>
      </c>
      <c r="K8" s="76">
        <v>111</v>
      </c>
      <c r="L8" s="39"/>
      <c r="M8" s="7"/>
      <c r="N8" s="7"/>
      <c r="O8" s="7"/>
      <c r="P8" s="10"/>
      <c r="Q8" s="12"/>
      <c r="R8" s="12"/>
      <c r="S8" s="12"/>
      <c r="T8" s="12"/>
      <c r="U8" s="12"/>
      <c r="V8" s="66"/>
      <c r="W8" s="18"/>
      <c r="X8" s="68"/>
      <c r="Y8" s="68"/>
      <c r="Z8" s="69"/>
      <c r="AA8" s="68"/>
      <c r="AB8" s="68"/>
      <c r="AC8" s="68"/>
      <c r="AD8" s="68"/>
      <c r="AE8" s="68"/>
      <c r="AF8" s="70"/>
      <c r="AG8" s="71"/>
      <c r="AH8" s="7"/>
      <c r="AI8" s="7"/>
      <c r="AJ8" s="7"/>
      <c r="AK8" s="7"/>
      <c r="AL8" s="15"/>
      <c r="AM8" s="68"/>
      <c r="AN8" s="68"/>
      <c r="AO8" s="68"/>
      <c r="AP8" s="12"/>
      <c r="AQ8" s="12"/>
      <c r="AR8" s="31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ht="14.25" x14ac:dyDescent="0.2">
      <c r="A9" s="15"/>
      <c r="B9" s="60" t="s">
        <v>13</v>
      </c>
      <c r="C9" s="61"/>
      <c r="D9" s="62"/>
      <c r="E9" s="35">
        <f t="shared" ref="E9:I9" si="0">SUM(E4:E8)</f>
        <v>45</v>
      </c>
      <c r="F9" s="35">
        <f t="shared" si="0"/>
        <v>4</v>
      </c>
      <c r="G9" s="35">
        <f t="shared" si="0"/>
        <v>18</v>
      </c>
      <c r="H9" s="35">
        <f t="shared" si="0"/>
        <v>12</v>
      </c>
      <c r="I9" s="35">
        <f t="shared" si="0"/>
        <v>128</v>
      </c>
      <c r="J9" s="36">
        <f>PRODUCT(I9/K9)</f>
        <v>0.51405622489959835</v>
      </c>
      <c r="K9" s="20">
        <f>SUM(K4:K8)</f>
        <v>249</v>
      </c>
      <c r="L9" s="17"/>
      <c r="M9" s="28"/>
      <c r="N9" s="40"/>
      <c r="O9" s="41"/>
      <c r="P9" s="10"/>
      <c r="Q9" s="35">
        <f t="shared" ref="Q9" si="1">SUM(Q4:Q8)</f>
        <v>3</v>
      </c>
      <c r="R9" s="35">
        <f t="shared" ref="R9" si="2">SUM(R4:R8)</f>
        <v>0</v>
      </c>
      <c r="S9" s="35">
        <f t="shared" ref="S9" si="3">SUM(S4:S8)</f>
        <v>0</v>
      </c>
      <c r="T9" s="35">
        <f t="shared" ref="T9" si="4">SUM(T4:T8)</f>
        <v>0</v>
      </c>
      <c r="U9" s="35">
        <f t="shared" ref="U9" si="5">SUM(U4:U8)</f>
        <v>11</v>
      </c>
      <c r="V9" s="36">
        <f>PRODUCT(U9/W9)</f>
        <v>0.57894736842105265</v>
      </c>
      <c r="W9" s="20">
        <f>SUM(W4:W8)</f>
        <v>19</v>
      </c>
      <c r="X9" s="63" t="s">
        <v>13</v>
      </c>
      <c r="Y9" s="11"/>
      <c r="Z9" s="9"/>
      <c r="AA9" s="35">
        <f>SUM(AA4:AA8)</f>
        <v>32</v>
      </c>
      <c r="AB9" s="35">
        <f t="shared" ref="AB9:AE9" si="6">SUM(AB4:AB8)</f>
        <v>8</v>
      </c>
      <c r="AC9" s="35">
        <f t="shared" si="6"/>
        <v>47</v>
      </c>
      <c r="AD9" s="35">
        <f t="shared" si="6"/>
        <v>32</v>
      </c>
      <c r="AE9" s="35">
        <f t="shared" si="6"/>
        <v>162</v>
      </c>
      <c r="AF9" s="36">
        <f>PRODUCT(AE9/AG9)</f>
        <v>0.63529411764705879</v>
      </c>
      <c r="AG9" s="20">
        <f>SUM(AG4:AG8)</f>
        <v>255</v>
      </c>
      <c r="AH9" s="17"/>
      <c r="AI9" s="28"/>
      <c r="AJ9" s="40"/>
      <c r="AK9" s="41"/>
      <c r="AL9" s="10"/>
      <c r="AM9" s="35">
        <f>SUM(AM4:AM8)</f>
        <v>4</v>
      </c>
      <c r="AN9" s="35">
        <f t="shared" ref="AN9" si="7">SUM(AN4:AN8)</f>
        <v>0</v>
      </c>
      <c r="AO9" s="35">
        <f t="shared" ref="AO9" si="8">SUM(AO4:AO8)</f>
        <v>1</v>
      </c>
      <c r="AP9" s="35">
        <f t="shared" ref="AP9" si="9">SUM(AP4:AP8)</f>
        <v>2</v>
      </c>
      <c r="AQ9" s="35">
        <f t="shared" ref="AQ9" si="10">SUM(AQ4:AQ8)</f>
        <v>14</v>
      </c>
      <c r="AR9" s="36">
        <f>PRODUCT(AQ9/AS9)</f>
        <v>0.63636363636363635</v>
      </c>
      <c r="AS9" s="38">
        <f>SUM(AS4:AS8)</f>
        <v>22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37"/>
      <c r="K10" s="18"/>
      <c r="L10" s="10"/>
      <c r="M10" s="10"/>
      <c r="N10" s="10"/>
      <c r="O10" s="10"/>
      <c r="P10" s="15"/>
      <c r="Q10" s="15"/>
      <c r="R10" s="16"/>
      <c r="S10" s="15"/>
      <c r="T10" s="15"/>
      <c r="U10" s="10"/>
      <c r="V10" s="10"/>
      <c r="W10" s="18"/>
      <c r="X10" s="15"/>
      <c r="Y10" s="15"/>
      <c r="Z10" s="15"/>
      <c r="AA10" s="15"/>
      <c r="AB10" s="15"/>
      <c r="AC10" s="15"/>
      <c r="AD10" s="15"/>
      <c r="AE10" s="15"/>
      <c r="AF10" s="37"/>
      <c r="AG10" s="18"/>
      <c r="AH10" s="10"/>
      <c r="AI10" s="10"/>
      <c r="AJ10" s="10"/>
      <c r="AK10" s="10"/>
      <c r="AL10" s="15"/>
      <c r="AM10" s="15"/>
      <c r="AN10" s="16"/>
      <c r="AO10" s="15"/>
      <c r="AP10" s="15"/>
      <c r="AQ10" s="10"/>
      <c r="AR10" s="10"/>
      <c r="AS10" s="18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15" t="s">
        <v>28</v>
      </c>
      <c r="U11" s="10"/>
      <c r="V11" s="18"/>
      <c r="W11" s="18"/>
      <c r="X11" s="42"/>
      <c r="Y11" s="42"/>
      <c r="Z11" s="42"/>
      <c r="AA11" s="42"/>
      <c r="AB11" s="42"/>
      <c r="AC11" s="16"/>
      <c r="AD11" s="16"/>
      <c r="AE11" s="16"/>
      <c r="AF11" s="15"/>
      <c r="AG11" s="15"/>
      <c r="AH11" s="15"/>
      <c r="AI11" s="15"/>
      <c r="AJ11" s="15"/>
      <c r="AK11" s="15"/>
      <c r="AM11" s="18"/>
      <c r="AN11" s="42"/>
      <c r="AO11" s="42"/>
      <c r="AP11" s="42"/>
      <c r="AQ11" s="42"/>
      <c r="AR11" s="42"/>
      <c r="AS11" s="42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5"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53" t="s">
        <v>29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6"/>
      <c r="AO12" s="16"/>
      <c r="AP12" s="16"/>
      <c r="AQ12" s="16"/>
      <c r="AR12" s="16"/>
      <c r="AS12" s="16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32" t="s">
        <v>11</v>
      </c>
      <c r="C13" s="33"/>
      <c r="D13" s="34"/>
      <c r="E13" s="46">
        <f>PRODUCT(E9+Q9)</f>
        <v>48</v>
      </c>
      <c r="F13" s="46">
        <f>PRODUCT(F9+R9)</f>
        <v>4</v>
      </c>
      <c r="G13" s="46">
        <f>PRODUCT(G9+S9)</f>
        <v>18</v>
      </c>
      <c r="H13" s="46">
        <f>PRODUCT(H9+T9)</f>
        <v>12</v>
      </c>
      <c r="I13" s="46">
        <f>PRODUCT(I9+U9)</f>
        <v>139</v>
      </c>
      <c r="J13" s="59">
        <f>PRODUCT(I13/K13)</f>
        <v>0.51865671641791045</v>
      </c>
      <c r="K13" s="15">
        <f>PRODUCT(K9+W9)</f>
        <v>268</v>
      </c>
      <c r="L13" s="52">
        <f>PRODUCT((F13+G13)/E13)</f>
        <v>0.45833333333333331</v>
      </c>
      <c r="M13" s="52">
        <f>PRODUCT(H13/E13)</f>
        <v>0.25</v>
      </c>
      <c r="N13" s="52">
        <f>PRODUCT((F13+G13+H13)/E13)</f>
        <v>0.70833333333333337</v>
      </c>
      <c r="O13" s="52">
        <f>PRODUCT(I13/E13)</f>
        <v>2.8958333333333335</v>
      </c>
      <c r="Q13" s="16"/>
      <c r="R13" s="16"/>
      <c r="S13" s="16"/>
      <c r="T13" s="15" t="s">
        <v>36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19" t="s">
        <v>12</v>
      </c>
      <c r="C14" s="30"/>
      <c r="D14" s="29"/>
      <c r="E14" s="46">
        <f>PRODUCT(AA9+AM9)</f>
        <v>36</v>
      </c>
      <c r="F14" s="46">
        <f>PRODUCT(AB9+AN9)</f>
        <v>8</v>
      </c>
      <c r="G14" s="46">
        <f>PRODUCT(AC9+AO9)</f>
        <v>48</v>
      </c>
      <c r="H14" s="46">
        <f>PRODUCT(AD9+AP9)</f>
        <v>34</v>
      </c>
      <c r="I14" s="46">
        <f>PRODUCT(AE9+AQ9)</f>
        <v>176</v>
      </c>
      <c r="J14" s="59">
        <f>PRODUCT(I14/K14)</f>
        <v>0.63537906137184119</v>
      </c>
      <c r="K14" s="10">
        <f>PRODUCT(AG9+AS9)</f>
        <v>277</v>
      </c>
      <c r="L14" s="52">
        <f>PRODUCT((F14+G14)/E14)</f>
        <v>1.5555555555555556</v>
      </c>
      <c r="M14" s="52">
        <f>PRODUCT(H14/E14)</f>
        <v>0.94444444444444442</v>
      </c>
      <c r="N14" s="52">
        <f>PRODUCT((F14+G14+H14)/E14)</f>
        <v>2.5</v>
      </c>
      <c r="O14" s="52">
        <f>PRODUCT(I14/E14)</f>
        <v>4.8888888888888893</v>
      </c>
      <c r="Q14" s="16"/>
      <c r="R14" s="16"/>
      <c r="S14" s="15"/>
      <c r="T14" s="15" t="s">
        <v>37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0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3" t="s">
        <v>13</v>
      </c>
      <c r="C15" s="44"/>
      <c r="D15" s="45"/>
      <c r="E15" s="46">
        <f>SUM(E12:E14)</f>
        <v>84</v>
      </c>
      <c r="F15" s="46">
        <f t="shared" ref="F15:I15" si="11">SUM(F12:F14)</f>
        <v>12</v>
      </c>
      <c r="G15" s="46">
        <f t="shared" si="11"/>
        <v>66</v>
      </c>
      <c r="H15" s="46">
        <f t="shared" si="11"/>
        <v>46</v>
      </c>
      <c r="I15" s="46">
        <f t="shared" si="11"/>
        <v>315</v>
      </c>
      <c r="J15" s="59">
        <f>PRODUCT(I15/K15)</f>
        <v>0.57798165137614677</v>
      </c>
      <c r="K15" s="15">
        <f>SUM(K12:K14)</f>
        <v>545</v>
      </c>
      <c r="L15" s="52">
        <f>PRODUCT((F15+G15)/E15)</f>
        <v>0.9285714285714286</v>
      </c>
      <c r="M15" s="52">
        <f>PRODUCT(H15/E15)</f>
        <v>0.54761904761904767</v>
      </c>
      <c r="N15" s="52">
        <f>PRODUCT((F15+G15+H15)/E15)</f>
        <v>1.4761904761904763</v>
      </c>
      <c r="O15" s="52">
        <f>PRODUCT(I15/E15)</f>
        <v>3.75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0"/>
      <c r="F16" s="10"/>
      <c r="G16" s="10"/>
      <c r="H16" s="10"/>
      <c r="I16" s="10"/>
      <c r="J16" s="15"/>
      <c r="K16" s="15"/>
      <c r="L16" s="10"/>
      <c r="M16" s="10"/>
      <c r="N16" s="10"/>
      <c r="O16" s="10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ref="B7:AO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2023-08-17T07:19:38Z</dcterms:modified>
</cp:coreProperties>
</file>